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charts/chart1.xml" ContentType="application/vnd.openxmlformats-officedocument.drawingml.chart+xml"/>
  <Override PartName="/xl/media/image1.png" ContentType="image/png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.10.5_2" sheetId="1" state="visible" r:id="rId3"/>
  </sheets>
  <externalReferences>
    <externalReference r:id="rId4"/>
  </externalReferenc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<sst xmlns="http://schemas.openxmlformats.org/spreadsheetml/2006/main" count="9" uniqueCount="9">
  <si>
    <t xml:space="preserve">4.10.5 Solid bulk (Tonnes)</t>
  </si>
  <si>
    <t xml:space="preserve">Item</t>
  </si>
  <si>
    <t xml:space="preserve">Solid bulk</t>
  </si>
  <si>
    <t xml:space="preserve">Cereals</t>
  </si>
  <si>
    <t xml:space="preserve">Concentrates</t>
  </si>
  <si>
    <t xml:space="preserve">Phosphates</t>
  </si>
  <si>
    <t xml:space="preserve">Iron ore</t>
  </si>
  <si>
    <t xml:space="preserve">Others</t>
  </si>
  <si>
    <t xml:space="preserve">TOTAL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</si>
</sst>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"/>
  </numFmts>
  <fonts count="11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Calibri"/>
      <family val="2"/>
      <charset val="1"/>
    </font>
    <font>
      <sz val="10"/>
      <name val="Times New Roman"/>
      <family val="1"/>
      <charset val="1"/>
    </font>
    <font>
      <b val="true"/>
      <sz val="12"/>
      <name val="Calibri"/>
      <family val="2"/>
      <charset val="1"/>
    </font>
    <font>
      <b val="true"/>
      <sz val="9"/>
      <color rgb="FFFFFFFF"/>
      <name val="Arial"/>
      <family val="2"/>
      <charset val="1"/>
    </font>
    <font>
      <sz val="9"/>
      <name val="Arial"/>
      <family val="2"/>
      <charset val="1"/>
    </font>
    <font>
      <sz val="14"/>
      <color rgb="FF595959"/>
      <name val="Calibri"/>
      <family val="2"/>
    </font>
    <font>
      <sz val="9"/>
      <color rgb="FF59595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rgb="FF1380C4"/>
        <bgColor rgb="FF008080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24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2" xf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2" borderId="1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2" borderId="1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3" xfId="22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3" borderId="4" xfId="22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3" borderId="5" xfId="22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3" borderId="1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1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13" xfId="20"/>
    <cellStyle name="Normal 14" xfId="21"/>
    <cellStyle name="Normal 2 3" xfId="22"/>
    <cellStyle name="Normal 3 2" xfId="23"/>
    <cellStyle name="Normal 5" xfId="24"/>
    <cellStyle name="Normal 8" xfId="2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4F81BD"/>
      <rgbColor rgb="FF9999FF"/>
      <rgbColor rgb="FFC0504D"/>
      <rgbColor rgb="FFFFFFCC"/>
      <rgbColor rgb="FFCCFFFF"/>
      <rgbColor rgb="FF660066"/>
      <rgbColor rgb="FFFF8080"/>
      <rgbColor rgb="FF1380C4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BBB59"/>
      <rgbColor rgb="FFFFCC00"/>
      <rgbColor rgb="FFF79646"/>
      <rgbColor rgb="FFFF6600"/>
      <rgbColor rgb="FF8064A2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595959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0" lang="es-ES" sz="1400" strike="noStrike" u="none">
                <a:solidFill>
                  <a:srgbClr val="595959"/>
                </a:solidFill>
                <a:uFillTx/>
                <a:latin typeface="Calibri"/>
                <a:ea typeface="DejaVu Sans"/>
              </a:rPr>
              <a:t>Graneles sólidos
(Tm)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ineChart>
        <c:grouping val="standard"/>
        <c:varyColors val="0"/>
        <c:ser>
          <c:idx val="0"/>
          <c:order val="0"/>
          <c:tx>
            <c:strRef>
              <c:f>'4.10.5_2'!$B$8</c:f>
              <c:strCache>
                <c:ptCount val="1"/>
                <c:pt idx="0">
                  <c:v>Cereals</c:v>
                </c:pt>
              </c:strCache>
            </c:strRef>
          </c:tx>
          <c:spPr>
            <a:solidFill>
              <a:srgbClr val="4f81bd"/>
            </a:solidFill>
            <a:ln cap="rnd" w="28440">
              <a:solidFill>
                <a:srgbClr val="4f81bd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Calibri"/>
                    <a:ea typeface="DejaVu Sans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2844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'4.10.5_2'!$E$6:$O$6</c:f>
              <c:strCach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'4.10.5_2'!$E$8:$O$8</c:f>
              <c:numCache>
                <c:formatCode>#,##0</c:formatCode>
                <c:ptCount val="11"/>
                <c:pt idx="0">
                  <c:v>944029.05</c:v>
                </c:pt>
                <c:pt idx="1">
                  <c:v>1219839.33</c:v>
                </c:pt>
                <c:pt idx="2">
                  <c:v>1165837</c:v>
                </c:pt>
                <c:pt idx="3">
                  <c:v>1483717</c:v>
                </c:pt>
                <c:pt idx="4">
                  <c:v>1455740</c:v>
                </c:pt>
                <c:pt idx="5">
                  <c:v>1454037</c:v>
                </c:pt>
                <c:pt idx="6">
                  <c:v>985275</c:v>
                </c:pt>
                <c:pt idx="7">
                  <c:v>1034791</c:v>
                </c:pt>
                <c:pt idx="8">
                  <c:v>1642978</c:v>
                </c:pt>
                <c:pt idx="9">
                  <c:v>2156946</c:v>
                </c:pt>
                <c:pt idx="10">
                  <c:v>1705754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'4.10.5_2'!$B$9</c:f>
              <c:strCache>
                <c:ptCount val="1"/>
                <c:pt idx="0">
                  <c:v>Concentrates</c:v>
                </c:pt>
              </c:strCache>
            </c:strRef>
          </c:tx>
          <c:spPr>
            <a:solidFill>
              <a:srgbClr val="c0504d"/>
            </a:solidFill>
            <a:ln cap="rnd" w="28440">
              <a:solidFill>
                <a:srgbClr val="c0504d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Calibri"/>
                    <a:ea typeface="DejaVu Sans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2844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'4.10.5_2'!$E$6:$O$6</c:f>
              <c:strCach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'4.10.5_2'!$E$9:$O$9</c:f>
              <c:numCache>
                <c:formatCode>#,##0</c:formatCode>
                <c:ptCount val="11"/>
                <c:pt idx="0">
                  <c:v>1402185.523</c:v>
                </c:pt>
                <c:pt idx="1">
                  <c:v>1748276.389</c:v>
                </c:pt>
                <c:pt idx="2">
                  <c:v>2322910</c:v>
                </c:pt>
                <c:pt idx="3">
                  <c:v>2462704</c:v>
                </c:pt>
                <c:pt idx="4">
                  <c:v>3089368</c:v>
                </c:pt>
                <c:pt idx="5">
                  <c:v>2432608</c:v>
                </c:pt>
                <c:pt idx="6">
                  <c:v>2316548</c:v>
                </c:pt>
                <c:pt idx="7">
                  <c:v>2403872</c:v>
                </c:pt>
                <c:pt idx="8">
                  <c:v>2435981</c:v>
                </c:pt>
                <c:pt idx="9">
                  <c:v>2173450</c:v>
                </c:pt>
                <c:pt idx="10">
                  <c:v>1993168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'4.10.5_2'!$B$10</c:f>
              <c:strCache>
                <c:ptCount val="1"/>
                <c:pt idx="0">
                  <c:v>Phosphates</c:v>
                </c:pt>
              </c:strCache>
            </c:strRef>
          </c:tx>
          <c:spPr>
            <a:solidFill>
              <a:srgbClr val="9bbb59"/>
            </a:solidFill>
            <a:ln cap="rnd" w="28440">
              <a:solidFill>
                <a:srgbClr val="9bbb59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Calibri"/>
                    <a:ea typeface="DejaVu Sans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2844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'4.10.5_2'!$E$6:$O$6</c:f>
              <c:strCach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'4.10.5_2'!$E$10:$O$10</c:f>
              <c:numCache>
                <c:formatCode>#,##0</c:formatCode>
                <c:ptCount val="11"/>
                <c:pt idx="0">
                  <c:v>15853.07</c:v>
                </c:pt>
                <c:pt idx="1">
                  <c:v>12572</c:v>
                </c:pt>
                <c:pt idx="2">
                  <c:v>17097.98</c:v>
                </c:pt>
                <c:pt idx="3">
                  <c:v>14285</c:v>
                </c:pt>
                <c:pt idx="4">
                  <c:v>0</c:v>
                </c:pt>
                <c:pt idx="5">
                  <c:v>22820</c:v>
                </c:pt>
                <c:pt idx="6">
                  <c:v>37276</c:v>
                </c:pt>
                <c:pt idx="7">
                  <c:v>116639</c:v>
                </c:pt>
                <c:pt idx="8">
                  <c:v>114330</c:v>
                </c:pt>
                <c:pt idx="9">
                  <c:v>57134</c:v>
                </c:pt>
                <c:pt idx="10">
                  <c:v>117398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'4.10.5_2'!$B$11</c:f>
              <c:strCache>
                <c:ptCount val="1"/>
                <c:pt idx="0">
                  <c:v>Iron ore</c:v>
                </c:pt>
              </c:strCache>
            </c:strRef>
          </c:tx>
          <c:spPr>
            <a:solidFill>
              <a:srgbClr val="8064a2"/>
            </a:solidFill>
            <a:ln cap="rnd" w="28440">
              <a:solidFill>
                <a:srgbClr val="8064a2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Calibri"/>
                    <a:ea typeface="DejaVu Sans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2844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'4.10.5_2'!$E$6:$O$6</c:f>
              <c:strCach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'4.10.5_2'!$E$11:$O$11</c:f>
              <c:numCache>
                <c:formatCode>#,##0</c:formatCode>
                <c:ptCount val="11"/>
                <c:pt idx="0">
                  <c:v>77009.42</c:v>
                </c:pt>
                <c:pt idx="1">
                  <c:v>0</c:v>
                </c:pt>
                <c:pt idx="2">
                  <c:v>0</c:v>
                </c:pt>
                <c:pt idx="3">
                  <c:v>13490</c:v>
                </c:pt>
                <c:pt idx="4">
                  <c:v>23925</c:v>
                </c:pt>
                <c:pt idx="5">
                  <c:v>64407</c:v>
                </c:pt>
                <c:pt idx="6">
                  <c:v>0</c:v>
                </c:pt>
                <c:pt idx="7">
                  <c:v>6470</c:v>
                </c:pt>
                <c:pt idx="8">
                  <c:v>41908</c:v>
                </c:pt>
                <c:pt idx="9">
                  <c:v>23148</c:v>
                </c:pt>
                <c:pt idx="10">
                  <c:v>38010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'4.10.5_2'!$B$12</c:f>
              <c:strCache>
                <c:ptCount val="1"/>
                <c:pt idx="0">
                  <c:v>Others</c:v>
                </c:pt>
              </c:strCache>
            </c:strRef>
          </c:tx>
          <c:spPr>
            <a:solidFill>
              <a:srgbClr val="f79646"/>
            </a:solidFill>
            <a:ln cap="rnd" w="28440">
              <a:solidFill>
                <a:srgbClr val="f79646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Calibri"/>
                    <a:ea typeface="DejaVu Sans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2844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'4.10.5_2'!$E$6:$O$6</c:f>
              <c:strCach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'4.10.5_2'!$E$12:$O$12</c:f>
              <c:numCache>
                <c:formatCode>#,##0</c:formatCode>
                <c:ptCount val="11"/>
                <c:pt idx="0">
                  <c:v>2223737.097</c:v>
                </c:pt>
                <c:pt idx="1">
                  <c:v>2156662.651</c:v>
                </c:pt>
                <c:pt idx="2">
                  <c:v>2253537.8</c:v>
                </c:pt>
                <c:pt idx="3">
                  <c:v>2526672</c:v>
                </c:pt>
                <c:pt idx="4">
                  <c:v>2093366</c:v>
                </c:pt>
                <c:pt idx="5">
                  <c:v>1781792</c:v>
                </c:pt>
                <c:pt idx="6">
                  <c:v>1547735</c:v>
                </c:pt>
                <c:pt idx="7">
                  <c:v>1467967</c:v>
                </c:pt>
                <c:pt idx="8">
                  <c:v>1476408</c:v>
                </c:pt>
                <c:pt idx="9">
                  <c:v>1260743</c:v>
                </c:pt>
                <c:pt idx="10">
                  <c:v>1438749</c:v>
                </c:pt>
              </c:numCache>
            </c:numRef>
          </c:val>
          <c:smooth val="1"/>
        </c:ser>
        <c:hiLowLines>
          <c:spPr>
            <a:ln w="0">
              <a:noFill/>
            </a:ln>
          </c:spPr>
        </c:hiLowLines>
        <c:marker val="0"/>
        <c:axId val="17329487"/>
        <c:axId val="96984451"/>
      </c:lineChart>
      <c:catAx>
        <c:axId val="17329487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sz="900" strike="noStrike" u="none">
                <a:solidFill>
                  <a:srgbClr val="595959"/>
                </a:solidFill>
                <a:uFillTx/>
                <a:latin typeface="Calibri"/>
                <a:ea typeface="DejaVu Sans"/>
              </a:defRPr>
            </a:pPr>
          </a:p>
        </c:txPr>
        <c:crossAx val="96984451"/>
        <c:crosses val="autoZero"/>
        <c:auto val="1"/>
        <c:lblAlgn val="ctr"/>
        <c:lblOffset val="100"/>
        <c:noMultiLvlLbl val="0"/>
      </c:catAx>
      <c:valAx>
        <c:axId val="96984451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#,##0" sourceLinked="0"/>
        <c:majorTickMark val="none"/>
        <c:minorTickMark val="none"/>
        <c:tickLblPos val="nextTo"/>
        <c:spPr>
          <a:ln w="9360">
            <a:noFill/>
          </a:ln>
        </c:spPr>
        <c:txPr>
          <a:bodyPr/>
          <a:lstStyle/>
          <a:p>
            <a:pPr>
              <a:defRPr b="0" sz="900" strike="noStrike" u="none">
                <a:solidFill>
                  <a:srgbClr val="595959"/>
                </a:solidFill>
                <a:uFillTx/>
                <a:latin typeface="Calibri"/>
                <a:ea typeface="DejaVu Sans"/>
              </a:defRPr>
            </a:pPr>
          </a:p>
        </c:txPr>
        <c:crossAx val="1732948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sz="900" strike="noStrike" u="none">
                <a:solidFill>
                  <a:srgbClr val="595959"/>
                </a:solidFill>
                <a:uFillTx/>
                <a:latin typeface="Calibri"/>
                <a:ea typeface="DejaVu Sans"/>
              </a:defRPr>
            </a:pPr>
          </a:p>
        </c:txPr>
      </c:dTable>
      <c:spPr>
        <a:noFill/>
        <a:ln w="0">
          <a:noFill/>
        </a:ln>
      </c:spPr>
    </c:plotArea>
    <c:plotVisOnly val="1"/>
    <c:dispBlanksAs val="zero"/>
  </c:chart>
  <c:spPr>
    <a:solidFill>
      <a:srgbClr val="ffffff"/>
    </a:solidFill>
    <a:ln w="9360">
      <a:solidFill>
        <a:srgbClr val="d9d9d9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14</xdr:row>
      <xdr:rowOff>24120</xdr:rowOff>
    </xdr:from>
    <xdr:to>
      <xdr:col>9</xdr:col>
      <xdr:colOff>701640</xdr:colOff>
      <xdr:row>34</xdr:row>
      <xdr:rowOff>168480</xdr:rowOff>
    </xdr:to>
    <xdr:graphicFrame>
      <xdr:nvGraphicFramePr>
        <xdr:cNvPr id="0" name="Gráfico 1"/>
        <xdr:cNvGraphicFramePr/>
      </xdr:nvGraphicFramePr>
      <xdr:xfrm>
        <a:off x="0" y="3248640"/>
        <a:ext cx="8376120" cy="39542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360</xdr:colOff>
      <xdr:row>0</xdr:row>
      <xdr:rowOff>0</xdr:rowOff>
    </xdr:from>
    <xdr:to>
      <xdr:col>2</xdr:col>
      <xdr:colOff>554760</xdr:colOff>
      <xdr:row>0</xdr:row>
      <xdr:rowOff>682920</xdr:rowOff>
    </xdr:to>
    <xdr:pic>
      <xdr:nvPicPr>
        <xdr:cNvPr id="1" name="Imagen 71" descr=""/>
        <xdr:cNvPicPr/>
      </xdr:nvPicPr>
      <xdr:blipFill>
        <a:blip r:embed="rId2"/>
        <a:stretch/>
      </xdr:blipFill>
      <xdr:spPr>
        <a:xfrm>
          <a:off x="360" y="0"/>
          <a:ext cx="2588400" cy="68292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file://192.168.0.220/Design/Practicas/Memoria%20APH/tablas%20xlsx/memoria_estadistica_2024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ÍNDICE"/>
      <sheetName val="Presentación"/>
      <sheetName val="1.1"/>
      <sheetName val="1.2"/>
      <sheetName val="1.3"/>
      <sheetName val="1.4"/>
      <sheetName val="2.1.1. a 2.1.5."/>
      <sheetName val="2.1.5.4"/>
      <sheetName val="2.1.6"/>
      <sheetName val="2.2.1.1."/>
      <sheetName val="2.2.1.2"/>
      <sheetName val="2.2.2"/>
      <sheetName val="2.2.3"/>
      <sheetName val="2.2.4"/>
      <sheetName val="2.2.5"/>
      <sheetName val="2.2.6"/>
      <sheetName val="2.2.7"/>
      <sheetName val="2.2.8 y 2.2.9."/>
      <sheetName val="2.4"/>
      <sheetName val="2.5.1."/>
      <sheetName val="2.5.2"/>
      <sheetName val="2.5.4"/>
      <sheetName val="2.5.5"/>
      <sheetName val="2.6"/>
      <sheetName val="2.7 "/>
      <sheetName val="2.8"/>
      <sheetName val="3 (1)"/>
      <sheetName val="3 (2)"/>
      <sheetName val="4.1.1.1"/>
      <sheetName val="4.1.1.2"/>
      <sheetName val="4.1.2"/>
      <sheetName val="4.2.1.1"/>
      <sheetName val="4.2.1.2"/>
      <sheetName val="4.2.1.3"/>
      <sheetName val="4.2.1.4"/>
      <sheetName val="4.2.2"/>
      <sheetName val="4.2.3"/>
      <sheetName val="4.2.4"/>
      <sheetName val="4.2.5"/>
      <sheetName val="4.2.6"/>
      <sheetName val="4.3.1"/>
      <sheetName val="4.3.2"/>
      <sheetName val="4.3.3"/>
      <sheetName val="4.3.4"/>
      <sheetName val="4.3.5"/>
      <sheetName val="4.3.6.1"/>
      <sheetName val="4.3.6.2"/>
      <sheetName val="4.3.6.3"/>
      <sheetName val="4.3.7.1"/>
      <sheetName val="4.3.7.2A"/>
      <sheetName val="4.3.7.2B"/>
      <sheetName val="4.3.7.3"/>
      <sheetName val="4.3.7.4A"/>
      <sheetName val="4.3.7.4B"/>
      <sheetName val="4.4"/>
      <sheetName val="4.5"/>
      <sheetName val="4.6"/>
      <sheetName val="4.7.1"/>
      <sheetName val="4.7.2"/>
      <sheetName val="4.7.3"/>
      <sheetName val="4.7.4"/>
      <sheetName val="4.7.5"/>
      <sheetName val="4.7.6"/>
      <sheetName val="4.7.7"/>
      <sheetName val="4.8.1"/>
      <sheetName val="4.8.2"/>
      <sheetName val="4.8.3"/>
      <sheetName val="4.9"/>
      <sheetName val="4.10.1"/>
      <sheetName val="4.10.2"/>
      <sheetName val="4.10.3"/>
      <sheetName val="4.10.4"/>
      <sheetName val="4.10.4_2"/>
      <sheetName val="4.10.5"/>
      <sheetName val="4.10.5_2"/>
      <sheetName val="4.10.6"/>
      <sheetName val="4.10.7"/>
      <sheetName val="4.10.8"/>
      <sheetName val="4.10.9"/>
      <sheetName val="4.10.10"/>
      <sheetName val="4.10.11"/>
      <sheetName val="4.10.12"/>
      <sheetName val="5.1"/>
      <sheetName val="5.2-5.3-5.4"/>
      <sheetName val="5.5"/>
      <sheetName val="5.6.1"/>
      <sheetName val="5.6.2"/>
      <sheetName val="5.7-5.16"/>
      <sheetName val="6"/>
      <sheetName val="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10">
          <cell r="F10">
            <v>5137350.37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50"/>
    <pageSetUpPr fitToPage="false"/>
  </sheetPr>
  <dimension ref="A1:O16"/>
  <sheetViews>
    <sheetView showFormulas="false" showGridLines="true" showRowColHeaders="true" showZeros="true" rightToLeft="false" tabSelected="true" showOutlineSymbols="true" defaultGridColor="true" view="normal" topLeftCell="A1" colorId="64" zoomScale="95" zoomScaleNormal="95" zoomScalePageLayoutView="100" workbookViewId="0">
      <selection pane="topLeft" activeCell="M24" activeCellId="0" sqref="M24"/>
    </sheetView>
  </sheetViews>
  <sheetFormatPr defaultColWidth="11.43359375" defaultRowHeight="15" zeroHeight="false" outlineLevelRow="0" outlineLevelCol="0"/>
  <cols>
    <col collapsed="false" customWidth="true" hidden="false" outlineLevel="0" max="1" min="1" style="1" width="17.42"/>
    <col collapsed="false" customWidth="false" hidden="false" outlineLevel="0" max="11" min="2" style="1" width="11.43"/>
    <col collapsed="false" customWidth="true" hidden="false" outlineLevel="0" max="12" min="12" style="1" width="11.71"/>
    <col collapsed="false" customWidth="false" hidden="false" outlineLevel="0" max="15" min="13" style="1" width="11.43"/>
    <col collapsed="false" customWidth="false" hidden="false" outlineLevel="0" max="26" min="16" style="2" width="11.43"/>
  </cols>
  <sheetData>
    <row r="1" customFormat="false" ht="58.9" hidden="false" customHeight="true" outlineLevel="0" collapsed="false">
      <c r="A1" s="3"/>
    </row>
    <row r="2" customFormat="false" ht="15" hidden="false" customHeight="false" outlineLevel="0" collapsed="false">
      <c r="A2" s="3" t="s">
        <v>0</v>
      </c>
    </row>
    <row r="5" customFormat="false" ht="15" hidden="false" customHeight="true" outlineLevel="0" collapsed="false">
      <c r="A5" s="4" t="s">
        <v>1</v>
      </c>
      <c r="B5" s="4"/>
      <c r="C5" s="4"/>
      <c r="D5" s="4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customFormat="false" ht="15" hidden="false" customHeight="false" outlineLevel="0" collapsed="false">
      <c r="A6" s="4"/>
      <c r="B6" s="4"/>
      <c r="C6" s="4"/>
      <c r="D6" s="4"/>
      <c r="E6" s="4" t="n">
        <v>2014</v>
      </c>
      <c r="F6" s="4" t="n">
        <v>2015</v>
      </c>
      <c r="G6" s="4" t="n">
        <v>2016</v>
      </c>
      <c r="H6" s="4" t="n">
        <v>2017</v>
      </c>
      <c r="I6" s="4" t="n">
        <v>2018</v>
      </c>
      <c r="J6" s="4" t="n">
        <v>2019</v>
      </c>
      <c r="K6" s="4" t="n">
        <v>2020</v>
      </c>
      <c r="L6" s="4" t="n">
        <v>2021</v>
      </c>
      <c r="M6" s="4" t="n">
        <v>2022</v>
      </c>
      <c r="N6" s="4" t="n">
        <v>2023</v>
      </c>
      <c r="O6" s="4" t="n">
        <v>2024</v>
      </c>
    </row>
    <row r="7" customFormat="false" ht="15" hidden="false" customHeight="false" outlineLevel="0" collapsed="false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customFormat="false" ht="15" hidden="false" customHeight="true" outlineLevel="0" collapsed="false">
      <c r="A8" s="6" t="s">
        <v>2</v>
      </c>
      <c r="B8" s="6" t="s">
        <v>3</v>
      </c>
      <c r="C8" s="6"/>
      <c r="D8" s="6"/>
      <c r="E8" s="7" t="n">
        <v>944029.05</v>
      </c>
      <c r="F8" s="7" t="n">
        <v>1219839.33</v>
      </c>
      <c r="G8" s="7" t="n">
        <v>1165837</v>
      </c>
      <c r="H8" s="7" t="n">
        <v>1483717</v>
      </c>
      <c r="I8" s="7" t="n">
        <v>1455740</v>
      </c>
      <c r="J8" s="7" t="n">
        <v>1454037</v>
      </c>
      <c r="K8" s="7" t="n">
        <v>985275</v>
      </c>
      <c r="L8" s="7" t="n">
        <v>1034791</v>
      </c>
      <c r="M8" s="7" t="n">
        <v>1642978</v>
      </c>
      <c r="N8" s="7" t="n">
        <v>2156946</v>
      </c>
      <c r="O8" s="7" t="n">
        <f aca="false">1046992+658762</f>
        <v>1705754</v>
      </c>
    </row>
    <row r="9" customFormat="false" ht="15" hidden="false" customHeight="true" outlineLevel="0" collapsed="false">
      <c r="A9" s="6"/>
      <c r="B9" s="6" t="s">
        <v>4</v>
      </c>
      <c r="C9" s="6"/>
      <c r="D9" s="6"/>
      <c r="E9" s="7" t="n">
        <v>1402185.523</v>
      </c>
      <c r="F9" s="7" t="n">
        <v>1748276.389</v>
      </c>
      <c r="G9" s="7" t="n">
        <v>2322910</v>
      </c>
      <c r="H9" s="7" t="n">
        <v>2462704</v>
      </c>
      <c r="I9" s="7" t="n">
        <v>3089368</v>
      </c>
      <c r="J9" s="7" t="n">
        <v>2432608</v>
      </c>
      <c r="K9" s="7" t="n">
        <v>2316548</v>
      </c>
      <c r="L9" s="7" t="n">
        <v>2403872</v>
      </c>
      <c r="M9" s="7" t="n">
        <v>2435981</v>
      </c>
      <c r="N9" s="7" t="n">
        <v>2173450</v>
      </c>
      <c r="O9" s="7" t="n">
        <v>1993168</v>
      </c>
    </row>
    <row r="10" customFormat="false" ht="15" hidden="false" customHeight="true" outlineLevel="0" collapsed="false">
      <c r="A10" s="6"/>
      <c r="B10" s="6" t="s">
        <v>5</v>
      </c>
      <c r="C10" s="6"/>
      <c r="D10" s="6"/>
      <c r="E10" s="7" t="n">
        <v>15853.07</v>
      </c>
      <c r="F10" s="7" t="n">
        <v>12572</v>
      </c>
      <c r="G10" s="7" t="n">
        <v>17097.98</v>
      </c>
      <c r="H10" s="7" t="n">
        <v>14285</v>
      </c>
      <c r="I10" s="7" t="n">
        <v>0</v>
      </c>
      <c r="J10" s="7" t="n">
        <v>22820</v>
      </c>
      <c r="K10" s="7" t="n">
        <v>37276</v>
      </c>
      <c r="L10" s="7" t="n">
        <v>116639</v>
      </c>
      <c r="M10" s="7" t="n">
        <v>114330</v>
      </c>
      <c r="N10" s="7" t="n">
        <v>57134</v>
      </c>
      <c r="O10" s="7" t="n">
        <v>117398</v>
      </c>
    </row>
    <row r="11" customFormat="false" ht="15" hidden="false" customHeight="true" outlineLevel="0" collapsed="false">
      <c r="A11" s="6"/>
      <c r="B11" s="6" t="s">
        <v>6</v>
      </c>
      <c r="C11" s="6"/>
      <c r="D11" s="6"/>
      <c r="E11" s="7" t="n">
        <v>77009.42</v>
      </c>
      <c r="F11" s="7" t="n">
        <v>0</v>
      </c>
      <c r="G11" s="7" t="n">
        <v>0</v>
      </c>
      <c r="H11" s="7" t="n">
        <v>13490</v>
      </c>
      <c r="I11" s="7" t="n">
        <v>23925</v>
      </c>
      <c r="J11" s="7" t="n">
        <v>64407</v>
      </c>
      <c r="K11" s="7" t="n">
        <v>0</v>
      </c>
      <c r="L11" s="7" t="n">
        <v>6470</v>
      </c>
      <c r="M11" s="7" t="n">
        <v>41908</v>
      </c>
      <c r="N11" s="7" t="n">
        <v>23148</v>
      </c>
      <c r="O11" s="7" t="n">
        <v>38010</v>
      </c>
    </row>
    <row r="12" customFormat="false" ht="15" hidden="false" customHeight="true" outlineLevel="0" collapsed="false">
      <c r="A12" s="6"/>
      <c r="B12" s="6" t="s">
        <v>7</v>
      </c>
      <c r="C12" s="6"/>
      <c r="D12" s="6"/>
      <c r="E12" s="7" t="n">
        <f aca="false">E13-E11-E10-E9-E8</f>
        <v>2223737.097</v>
      </c>
      <c r="F12" s="7" t="n">
        <f aca="false">F13-(SUM(F8:F11))</f>
        <v>2156662.651</v>
      </c>
      <c r="G12" s="7" t="n">
        <f aca="false">G13-(SUM(G8:G11))</f>
        <v>2253537.8</v>
      </c>
      <c r="H12" s="7" t="n">
        <v>2526672</v>
      </c>
      <c r="I12" s="7" t="n">
        <v>2093366</v>
      </c>
      <c r="J12" s="7" t="n">
        <f aca="false">J13-J8-J9-J10-J11</f>
        <v>1781792</v>
      </c>
      <c r="K12" s="7" t="n">
        <f aca="false">K13-K8-K9-K10-K11</f>
        <v>1547735</v>
      </c>
      <c r="L12" s="7" t="n">
        <f aca="false">L13-L8-L9-L10-L11</f>
        <v>1467967</v>
      </c>
      <c r="M12" s="7" t="n">
        <f aca="false">M13-M8-M9-M10-M11</f>
        <v>1476408</v>
      </c>
      <c r="N12" s="7" t="n">
        <f aca="false">N13-N8-N9-N10-N11</f>
        <v>1260743</v>
      </c>
      <c r="O12" s="7" t="n">
        <f aca="false">O13-O8-O9-O10-O11</f>
        <v>1438749</v>
      </c>
    </row>
    <row r="13" customFormat="false" ht="15" hidden="false" customHeight="false" outlineLevel="0" collapsed="false">
      <c r="A13" s="6"/>
      <c r="B13" s="8" t="s">
        <v>8</v>
      </c>
      <c r="C13" s="9"/>
      <c r="D13" s="10"/>
      <c r="E13" s="11" t="n">
        <v>4662814.16</v>
      </c>
      <c r="F13" s="11" t="n">
        <f aca="false">'[1]4.10.1'!F10</f>
        <v>5137350.37</v>
      </c>
      <c r="G13" s="11" t="n">
        <v>5759382.78</v>
      </c>
      <c r="H13" s="11" t="n">
        <v>6487378.1</v>
      </c>
      <c r="I13" s="11" t="n">
        <v>6662399</v>
      </c>
      <c r="J13" s="11" t="n">
        <v>5755664</v>
      </c>
      <c r="K13" s="11" t="n">
        <v>4886834</v>
      </c>
      <c r="L13" s="11" t="n">
        <v>5029739</v>
      </c>
      <c r="M13" s="11" t="n">
        <v>5711605</v>
      </c>
      <c r="N13" s="11" t="n">
        <v>5671421</v>
      </c>
      <c r="O13" s="11" t="n">
        <v>5293079</v>
      </c>
    </row>
    <row r="16" customFormat="false" ht="15" hidden="false" customHeight="false" outlineLevel="0" collapsed="false">
      <c r="M16" s="12"/>
    </row>
  </sheetData>
  <mergeCells count="19">
    <mergeCell ref="A5:D7"/>
    <mergeCell ref="E5:O5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A8:A13"/>
    <mergeCell ref="B8:D8"/>
    <mergeCell ref="B9:D9"/>
    <mergeCell ref="B10:D10"/>
    <mergeCell ref="B11:D11"/>
    <mergeCell ref="B12:D1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LibreOffice/24.8.7.2$Windows_X86_64 LibreOffice_project/e07d0a63a46349d29051da79b1fde8160bab2a89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2025-06-12T10:07:56Z</dcterms:created>
  <dc:creator/>
  <dc:description/>
  <dc:language>en-GB</dc:language>
  <cp:lastModifiedBy/>
  <dcterms:modified xsi:type="dcterms:W3CDTF">2025-06-16T16:52:53Z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